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 Siz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&quot;x&quot;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top style="thin">
        <color rgb="0000000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164" fontId="0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9" fontId="0" fillId="2" borderId="0" pivotButton="0" quotePrefix="0" xfId="0"/>
    <xf numFmtId="164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31"/>
  <sheetViews>
    <sheetView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8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2">
      <c r="B2" s="1" t="inlineStr">
        <is>
          <t>Debt Sizing Model</t>
        </is>
      </c>
    </row>
    <row r="4">
      <c r="B4" s="2" t="inlineStr">
        <is>
          <t>Year</t>
        </is>
      </c>
      <c r="D4" s="2" t="inlineStr">
        <is>
          <t>Total</t>
        </is>
      </c>
      <c r="E4" s="3" t="n">
        <v>1</v>
      </c>
      <c r="F4" s="3" t="n">
        <v>2</v>
      </c>
      <c r="G4" s="3" t="n">
        <v>3</v>
      </c>
      <c r="H4" s="3" t="n">
        <v>4</v>
      </c>
    </row>
    <row r="6">
      <c r="B6" t="inlineStr">
        <is>
          <t>CFADS</t>
        </is>
      </c>
      <c r="C6" t="inlineStr">
        <is>
          <t>$</t>
        </is>
      </c>
      <c r="D6" s="4">
        <f>SUM(E6:H6)</f>
        <v/>
      </c>
      <c r="E6" s="5" t="n">
        <v>100</v>
      </c>
      <c r="F6" s="5" t="n">
        <v>100</v>
      </c>
      <c r="G6" s="5" t="n">
        <v>100</v>
      </c>
      <c r="H6" s="5" t="n">
        <v>100</v>
      </c>
    </row>
    <row r="8">
      <c r="B8" t="inlineStr">
        <is>
          <t>Target DSCR</t>
        </is>
      </c>
      <c r="C8" t="inlineStr">
        <is>
          <t>Ratio</t>
        </is>
      </c>
      <c r="D8" s="6" t="n">
        <v>2</v>
      </c>
    </row>
    <row r="9">
      <c r="B9" t="inlineStr">
        <is>
          <t>Debt interest rate</t>
        </is>
      </c>
      <c r="C9" t="inlineStr">
        <is>
          <t>%</t>
        </is>
      </c>
      <c r="D9" s="7" t="n">
        <v>0.01</v>
      </c>
    </row>
    <row r="11">
      <c r="B11" s="2" t="inlineStr">
        <is>
          <t>Debt Service Sizing</t>
        </is>
      </c>
    </row>
    <row r="12">
      <c r="B12" t="inlineStr">
        <is>
          <t>Debt Service (CFADS ÷ DSCR)</t>
        </is>
      </c>
      <c r="C12" t="inlineStr">
        <is>
          <t>$</t>
        </is>
      </c>
      <c r="D12" s="4">
        <f>SUM(E12:H12)</f>
        <v/>
      </c>
      <c r="E12" s="4">
        <f>E6/$D$8</f>
        <v/>
      </c>
      <c r="F12" s="4">
        <f>F6/$D$8</f>
        <v/>
      </c>
      <c r="G12" s="4">
        <f>G6/$D$8</f>
        <v/>
      </c>
      <c r="H12" s="4">
        <f>H6/$D$8</f>
        <v/>
      </c>
    </row>
    <row r="14">
      <c r="B14" s="2" t="inlineStr">
        <is>
          <t>Max Debt (PV of Debt Service, NPV function)</t>
        </is>
      </c>
      <c r="D14" s="8">
        <f>NPV(D9,E12:H12)</f>
        <v/>
      </c>
    </row>
    <row r="17">
      <c r="B17" s="2" t="inlineStr">
        <is>
          <t>Amortization Schedule</t>
        </is>
      </c>
    </row>
    <row r="18">
      <c r="B18" s="9" t="inlineStr">
        <is>
          <t>Opening balance</t>
        </is>
      </c>
      <c r="C18" s="9" t="inlineStr">
        <is>
          <t>$</t>
        </is>
      </c>
      <c r="D18" s="10">
        <f>E18</f>
        <v/>
      </c>
      <c r="E18" s="10">
        <f>$D$14</f>
        <v/>
      </c>
      <c r="F18" s="10">
        <f>E21</f>
        <v/>
      </c>
      <c r="G18" s="10">
        <f>F21</f>
        <v/>
      </c>
      <c r="H18" s="10">
        <f>G21</f>
        <v/>
      </c>
    </row>
    <row r="19">
      <c r="B19" t="inlineStr">
        <is>
          <t>Interest payment</t>
        </is>
      </c>
      <c r="C19" t="inlineStr">
        <is>
          <t>$</t>
        </is>
      </c>
      <c r="D19" s="4">
        <f>SUM(E19:H19)</f>
        <v/>
      </c>
      <c r="E19" s="4">
        <f>E18*$D$9</f>
        <v/>
      </c>
      <c r="F19" s="4">
        <f>F18*$D$9</f>
        <v/>
      </c>
      <c r="G19" s="4">
        <f>G18*$D$9</f>
        <v/>
      </c>
      <c r="H19" s="4">
        <f>H18*$D$9</f>
        <v/>
      </c>
    </row>
    <row r="20">
      <c r="B20" t="inlineStr">
        <is>
          <t>Principal repayment</t>
        </is>
      </c>
      <c r="C20" t="inlineStr">
        <is>
          <t>$</t>
        </is>
      </c>
      <c r="D20" s="4">
        <f>SUM(E20:H20)</f>
        <v/>
      </c>
      <c r="E20" s="4">
        <f>E12-E19</f>
        <v/>
      </c>
      <c r="F20" s="4">
        <f>F12-F19</f>
        <v/>
      </c>
      <c r="G20" s="4">
        <f>G12-G19</f>
        <v/>
      </c>
      <c r="H20" s="4">
        <f>H12-H19</f>
        <v/>
      </c>
    </row>
    <row r="21">
      <c r="B21" t="inlineStr">
        <is>
          <t>Closing balance</t>
        </is>
      </c>
      <c r="C21" t="inlineStr">
        <is>
          <t>$</t>
        </is>
      </c>
      <c r="D21" s="4">
        <f>H21</f>
        <v/>
      </c>
      <c r="E21" s="4">
        <f>E18-E20</f>
        <v/>
      </c>
      <c r="F21" s="4">
        <f>F18-F20</f>
        <v/>
      </c>
      <c r="G21" s="4">
        <f>G18-G20</f>
        <v/>
      </c>
      <c r="H21" s="4">
        <f>H18-H20</f>
        <v/>
      </c>
    </row>
    <row r="23">
      <c r="B23" s="2" t="inlineStr">
        <is>
          <t>Max debt (Year 1 opening balance)</t>
        </is>
      </c>
      <c r="D23" s="8">
        <f>E18</f>
        <v/>
      </c>
    </row>
    <row r="24">
      <c r="B24" s="2" t="inlineStr">
        <is>
          <t>Max debt using NPV function</t>
        </is>
      </c>
      <c r="D24" s="8">
        <f>D14</f>
        <v/>
      </c>
    </row>
    <row r="25">
      <c r="B25" t="inlineStr">
        <is>
          <t>Ending balance check (should be $0)</t>
        </is>
      </c>
      <c r="D25" s="4">
        <f>H21</f>
        <v/>
      </c>
    </row>
    <row r="28">
      <c r="B28" s="2" t="inlineStr">
        <is>
          <t>Formula reference</t>
        </is>
      </c>
    </row>
    <row r="29">
      <c r="B29" t="inlineStr">
        <is>
          <t>Debt Service = CFADS ÷ Target DSCR</t>
        </is>
      </c>
    </row>
    <row r="30">
      <c r="B30" t="inlineStr">
        <is>
          <t>Debt Principal Repayment = Debt Service − Debt Interest Payment</t>
        </is>
      </c>
    </row>
    <row r="31">
      <c r="B31" t="inlineStr">
        <is>
          <t>Max Debt = PV of the Debt Service stream, discounted at the debt interest rate (NPV function)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2026-09-14T21:09:46Z</dcterms:created>
  <dcterms:modified xmlns:dcterms="http://purl.org/dc/terms/" xmlns:xsi="http://www.w3.org/2001/XMLSchema-instance" xsi:type="dcterms:W3CDTF">2026-09-14T21:09:46Z</dcterms:modified>
</cp:coreProperties>
</file>